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 refMode="R1C1"/>
</workbook>
</file>

<file path=xl/sharedStrings.xml><?xml version="1.0" encoding="utf-8"?>
<sst xmlns="http://schemas.openxmlformats.org/spreadsheetml/2006/main" count="129" uniqueCount="101">
  <si>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</si>
  <si>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</si>
  <si>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</si>
  <si>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</si>
  <si>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</si>
  <si>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</si>
  <si>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</si>
  <si>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</si>
  <si>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</si>
  <si>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</si>
  <si>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</si>
  <si>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</si>
  <si>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</si>
  <si>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</si>
  <si>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</si>
  <si>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</si>
  <si>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</si>
  <si>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</si>
  <si>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</si>
  <si>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</si>
  <si>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</si>
  <si>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</si>
  <si>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</si>
  <si>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</si>
  <si>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</si>
  <si>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</si>
  <si>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</si>
  <si>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</si>
  <si>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</si>
  <si>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</si>
  <si>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</si>
  <si>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6030</t>
  </si>
  <si>
    <t>Олена ХОМЕНКО</t>
  </si>
  <si>
    <t>Валентина КРАВЧУК</t>
  </si>
  <si>
    <t>0800000</t>
  </si>
  <si>
    <t>Управління соціального захисту населення виконавчого комітету міської ради (головний розпорядник)</t>
  </si>
  <si>
    <t>0810000</t>
  </si>
  <si>
    <t xml:space="preserve">Управління соціального захисту населення виконавчого комітету міської ради (відповідальний виконавець) </t>
  </si>
  <si>
    <t>1070</t>
  </si>
  <si>
    <t>Міська комплексна програма "Турбота" на 2019 рік</t>
  </si>
  <si>
    <t>Рішення 47-ї сесії Нетішинської міської ради від 23.11.2018 року № 47/3267</t>
  </si>
  <si>
    <t>Рішення 23-ї сесії Нетішинської міської ради від 14.02.2017 року № 23/1203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</si>
  <si>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</si>
  <si>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</si>
  <si>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</si>
  <si>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0212020</t>
  </si>
  <si>
    <t>2020</t>
  </si>
  <si>
    <t>0732</t>
  </si>
  <si>
    <t>Спеціалізована стаціонарна медична допомога населенню</t>
  </si>
  <si>
    <t>Програма поетапного покращення надання медичної допомоги населенню міста та розвитку галузі охорони здоров"я на 2017-2020 роки"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</si>
  <si>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</si>
  <si>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</si>
  <si>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0216015</t>
  </si>
  <si>
    <t>Забезпечення надійної та безперебійної експлуатації ліфтів</t>
  </si>
  <si>
    <t>Комплексна програма підтримки та розвитку житлового фонду м.Нетішин на 2018-2020 роки</t>
  </si>
  <si>
    <t>Рішення 37-ї сесії Нетішинської міської ради від 21.12.2017 року № 37/2070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</si>
  <si>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</si>
  <si>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</si>
  <si>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</si>
  <si>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Рішення 50-ї сесії Нетішинської міської ради від 25.01.2019 року № 50/3459</t>
  </si>
  <si>
    <t>Комплексна програма мобілізації зусиль Нетішинської міської ради, її виконавчих органів і Управління Державної міграційної служби України в Хмельницькій області по забезпеченню реалізації державної міграційної політики на 2019-2023 роки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</si>
  <si>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</si>
  <si>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</si>
  <si>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</si>
  <si>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</si>
  <si>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0490</t>
  </si>
  <si>
    <t>Реалізація інших заходів щодо соціально-економічного розвитку територій</t>
  </si>
  <si>
    <t>0813032</t>
  </si>
  <si>
    <t>3032</t>
  </si>
  <si>
    <t>Надання пільг окремим категоріям громадян з оплати послуг зв`язку</t>
  </si>
  <si>
    <t>0813210</t>
  </si>
  <si>
    <t>3210</t>
  </si>
  <si>
    <t>1050</t>
  </si>
  <si>
    <t>Організація та проведення громадських робіт</t>
  </si>
  <si>
    <t>0813242</t>
  </si>
  <si>
    <t>3242</t>
  </si>
  <si>
    <t>1090</t>
  </si>
  <si>
    <t>Інші заходи у сфері соціального захисту і соціального забезпечення</t>
  </si>
  <si>
    <t>29.11.2019 № 65/</t>
  </si>
  <si>
    <t>3100000</t>
  </si>
  <si>
    <t>3110000</t>
  </si>
  <si>
    <t>3700000</t>
  </si>
  <si>
    <t>3710000</t>
  </si>
  <si>
    <t>3713140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</si>
  <si>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</si>
  <si>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</si>
  <si>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</si>
  <si>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</si>
  <si>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</si>
  <si>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</si>
  <si>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</si>
  <si>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>Програма "Муніципальне житло м.Нетішин на 2017-2027 роки"</t>
  </si>
  <si>
    <t>Надання довгострокових кредитів громадянам на будівництво/реконструкцію/придбання житла</t>
  </si>
  <si>
    <t>Міська програма організації відпочинку та оздоровлення дітей і підлітків міста Нетішина на 2018-2021 роки</t>
  </si>
  <si>
    <t>Рішення 23-ї сесії Нетішинської міської ради від 14.02.2017 року № 23/1202</t>
  </si>
  <si>
    <t>Рішення 36-ої сесії Нетішинської міської ради від 24.11.2017року № 36/1974</t>
  </si>
  <si>
    <t>0600000</t>
  </si>
  <si>
    <t>Управління освіти виконавчого комітету Нетішинської міської ради (головний розпорядник)</t>
  </si>
  <si>
    <t>0610000</t>
  </si>
  <si>
    <t>Управління освіти виконавчого  комітету Нетішинської міської ради (відповідальний виконавець)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</si>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</sst>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2" borderId="0" xfId="0" applyFont="1" applyFill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Alignment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3"/>
  <sheetViews>
    <sheetView tabSelected="1" zoomScale="70" zoomScaleNormal="70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13</v>
      </c>
      <c r="H1" s="13"/>
      <c r="I1" s="13"/>
      <c r="J1" s="13"/>
    </row>
    <row r="2" spans="6:10" ht="18.75">
      <c r="F2" s="8"/>
      <c r="G2" s="22" t="s">
        <v>28</v>
      </c>
      <c r="H2" s="23"/>
      <c r="I2" s="23"/>
      <c r="J2" s="8"/>
    </row>
    <row r="3" spans="6:10" ht="18.75">
      <c r="F3" s="8"/>
      <c r="G3" s="24" t="s">
        <v>100</v>
      </c>
      <c r="H3" s="25"/>
      <c r="I3" s="23"/>
      <c r="J3" s="8"/>
    </row>
    <row r="4" spans="6:10" ht="18.75">
      <c r="F4" s="8"/>
      <c r="G4" s="24" t="s">
        <v>29</v>
      </c>
      <c r="H4" s="25"/>
      <c r="I4" s="23"/>
      <c r="J4" s="8"/>
    </row>
    <row r="5" spans="6:10" ht="18.75">
      <c r="F5" s="8"/>
      <c r="G5" s="84" t="s">
        <v>30</v>
      </c>
      <c r="H5" s="84"/>
      <c r="I5" s="23"/>
      <c r="J5" s="8"/>
    </row>
    <row r="6" spans="6:10" ht="18.75">
      <c r="F6" s="8"/>
      <c r="G6" s="24" t="s">
        <v>78</v>
      </c>
      <c r="H6" s="25"/>
      <c r="I6" s="23"/>
      <c r="J6" s="8"/>
    </row>
    <row r="7" spans="1:10" ht="18.75">
      <c r="A7" s="85" t="s">
        <v>27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0" customHeight="1" hidden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8" customHeight="1">
      <c r="A9" s="7"/>
      <c r="B9" s="7"/>
      <c r="C9" s="7"/>
      <c r="D9" s="7"/>
      <c r="E9" s="7"/>
      <c r="F9" s="7"/>
      <c r="G9" s="7"/>
      <c r="H9" s="7"/>
      <c r="I9" s="7"/>
      <c r="J9" s="21" t="s">
        <v>24</v>
      </c>
    </row>
    <row r="10" spans="1:10" ht="51" customHeight="1">
      <c r="A10" s="82" t="s">
        <v>6</v>
      </c>
      <c r="B10" s="82" t="s">
        <v>14</v>
      </c>
      <c r="C10" s="82" t="s">
        <v>15</v>
      </c>
      <c r="D10" s="82" t="s">
        <v>16</v>
      </c>
      <c r="E10" s="86" t="s">
        <v>17</v>
      </c>
      <c r="F10" s="86" t="s">
        <v>18</v>
      </c>
      <c r="G10" s="86" t="s">
        <v>19</v>
      </c>
      <c r="H10" s="78" t="s">
        <v>0</v>
      </c>
      <c r="I10" s="80" t="s">
        <v>20</v>
      </c>
      <c r="J10" s="80"/>
    </row>
    <row r="11" spans="1:10" ht="132" customHeight="1">
      <c r="A11" s="83"/>
      <c r="B11" s="83"/>
      <c r="C11" s="83"/>
      <c r="D11" s="83"/>
      <c r="E11" s="87"/>
      <c r="F11" s="87"/>
      <c r="G11" s="87"/>
      <c r="H11" s="79"/>
      <c r="I11" s="16" t="s">
        <v>21</v>
      </c>
      <c r="J11" s="17" t="s">
        <v>22</v>
      </c>
    </row>
    <row r="12" spans="1:10" ht="15.75">
      <c r="A12" s="26">
        <v>1</v>
      </c>
      <c r="B12" s="27">
        <v>2</v>
      </c>
      <c r="C12" s="27">
        <v>3</v>
      </c>
      <c r="D12" s="27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</row>
    <row r="13" spans="1:99" s="4" customFormat="1" ht="49.5" customHeight="1">
      <c r="A13" s="28" t="s">
        <v>9</v>
      </c>
      <c r="B13" s="29"/>
      <c r="C13" s="29"/>
      <c r="D13" s="30" t="s">
        <v>26</v>
      </c>
      <c r="E13" s="26"/>
      <c r="F13" s="26"/>
      <c r="G13" s="31">
        <f>G14</f>
        <v>3528958</v>
      </c>
      <c r="H13" s="31">
        <f>H14</f>
        <v>3191808</v>
      </c>
      <c r="I13" s="31">
        <f>I14</f>
        <v>337150</v>
      </c>
      <c r="J13" s="31">
        <f>J14</f>
        <v>337150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4" customFormat="1" ht="47.25">
      <c r="A14" s="32" t="s">
        <v>10</v>
      </c>
      <c r="B14" s="33"/>
      <c r="C14" s="33"/>
      <c r="D14" s="34" t="s">
        <v>25</v>
      </c>
      <c r="E14" s="35"/>
      <c r="F14" s="35"/>
      <c r="G14" s="36">
        <f>SUM(G15:G20)</f>
        <v>3528958</v>
      </c>
      <c r="H14" s="36">
        <f>SUM(H15:H20)</f>
        <v>3191808</v>
      </c>
      <c r="I14" s="36">
        <f>SUM(I15:I20)</f>
        <v>337150</v>
      </c>
      <c r="J14" s="36">
        <f>SUM(J15:J20)</f>
        <v>337150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4" customFormat="1" ht="83.25" customHeight="1">
      <c r="A15" s="32" t="s">
        <v>45</v>
      </c>
      <c r="B15" s="33" t="s">
        <v>46</v>
      </c>
      <c r="C15" s="33" t="s">
        <v>47</v>
      </c>
      <c r="D15" s="57" t="s">
        <v>48</v>
      </c>
      <c r="E15" s="40" t="s">
        <v>49</v>
      </c>
      <c r="F15" s="40" t="s">
        <v>41</v>
      </c>
      <c r="G15" s="36">
        <f aca="true" t="shared" si="0" ref="G15:G20">H15+I15</f>
        <v>621000</v>
      </c>
      <c r="H15" s="36">
        <v>621000</v>
      </c>
      <c r="I15" s="36"/>
      <c r="J15" s="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83.25" customHeight="1">
      <c r="A16" s="32" t="s">
        <v>61</v>
      </c>
      <c r="B16" s="33" t="s">
        <v>62</v>
      </c>
      <c r="C16" s="33" t="s">
        <v>63</v>
      </c>
      <c r="D16" s="57" t="s">
        <v>64</v>
      </c>
      <c r="E16" s="40" t="s">
        <v>49</v>
      </c>
      <c r="F16" s="40" t="s">
        <v>41</v>
      </c>
      <c r="G16" s="36">
        <f t="shared" si="0"/>
        <v>40000</v>
      </c>
      <c r="H16" s="36">
        <v>40000</v>
      </c>
      <c r="I16" s="36"/>
      <c r="J16" s="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72.75" customHeight="1">
      <c r="A17" s="37" t="s">
        <v>52</v>
      </c>
      <c r="B17" s="37">
        <v>6015</v>
      </c>
      <c r="C17" s="38" t="s">
        <v>7</v>
      </c>
      <c r="D17" s="42" t="s">
        <v>53</v>
      </c>
      <c r="E17" s="40" t="s">
        <v>54</v>
      </c>
      <c r="F17" s="40" t="s">
        <v>55</v>
      </c>
      <c r="G17" s="36">
        <f t="shared" si="0"/>
        <v>2000000</v>
      </c>
      <c r="H17" s="36">
        <v>2000000</v>
      </c>
      <c r="I17" s="36"/>
      <c r="J17" s="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63">
      <c r="A18" s="37" t="s">
        <v>11</v>
      </c>
      <c r="B18" s="37" t="s">
        <v>31</v>
      </c>
      <c r="C18" s="38" t="s">
        <v>7</v>
      </c>
      <c r="D18" s="39" t="s">
        <v>12</v>
      </c>
      <c r="E18" s="40" t="s">
        <v>8</v>
      </c>
      <c r="F18" s="40" t="s">
        <v>23</v>
      </c>
      <c r="G18" s="36">
        <f t="shared" si="0"/>
        <v>737319</v>
      </c>
      <c r="H18" s="36">
        <v>532169</v>
      </c>
      <c r="I18" s="36">
        <v>205150</v>
      </c>
      <c r="J18" s="41">
        <v>205150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63">
      <c r="A19" s="37" t="s">
        <v>56</v>
      </c>
      <c r="B19" s="37">
        <v>7461</v>
      </c>
      <c r="C19" s="38" t="s">
        <v>57</v>
      </c>
      <c r="D19" s="42" t="s">
        <v>58</v>
      </c>
      <c r="E19" s="40" t="s">
        <v>8</v>
      </c>
      <c r="F19" s="40" t="s">
        <v>23</v>
      </c>
      <c r="G19" s="36">
        <f t="shared" si="0"/>
        <v>89239</v>
      </c>
      <c r="H19" s="36">
        <v>-25761</v>
      </c>
      <c r="I19" s="36">
        <v>115000</v>
      </c>
      <c r="J19" s="36">
        <v>115000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156.75" customHeight="1">
      <c r="A20" s="37" t="s">
        <v>42</v>
      </c>
      <c r="B20" s="37">
        <v>9800</v>
      </c>
      <c r="C20" s="38" t="s">
        <v>43</v>
      </c>
      <c r="D20" s="42" t="s">
        <v>44</v>
      </c>
      <c r="E20" s="40" t="s">
        <v>60</v>
      </c>
      <c r="F20" s="40" t="s">
        <v>59</v>
      </c>
      <c r="G20" s="36">
        <f t="shared" si="0"/>
        <v>41400</v>
      </c>
      <c r="H20" s="36">
        <v>24400</v>
      </c>
      <c r="I20" s="36">
        <v>17000</v>
      </c>
      <c r="J20" s="36">
        <v>17000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10" s="72" customFormat="1" ht="54.75" customHeight="1">
      <c r="A21" s="69" t="s">
        <v>96</v>
      </c>
      <c r="B21" s="17"/>
      <c r="C21" s="17"/>
      <c r="D21" s="70" t="s">
        <v>97</v>
      </c>
      <c r="E21" s="17"/>
      <c r="F21" s="17"/>
      <c r="G21" s="71">
        <f>SUM(G22)</f>
        <v>510.81</v>
      </c>
      <c r="H21" s="71">
        <f>SUM(H22)</f>
        <v>510.81</v>
      </c>
      <c r="I21" s="17"/>
      <c r="J21" s="76"/>
    </row>
    <row r="22" spans="1:10" s="75" customFormat="1" ht="53.25" customHeight="1">
      <c r="A22" s="73" t="s">
        <v>98</v>
      </c>
      <c r="B22" s="35"/>
      <c r="C22" s="35"/>
      <c r="D22" s="74" t="s">
        <v>99</v>
      </c>
      <c r="E22" s="35"/>
      <c r="F22" s="35"/>
      <c r="G22" s="41">
        <v>510.81</v>
      </c>
      <c r="H22" s="41">
        <v>510.81</v>
      </c>
      <c r="I22" s="35"/>
      <c r="J22" s="77"/>
    </row>
    <row r="23" spans="1:99" s="5" customFormat="1" ht="94.5">
      <c r="A23" s="65">
        <v>613140</v>
      </c>
      <c r="B23" s="65" t="s">
        <v>84</v>
      </c>
      <c r="C23" s="38" t="s">
        <v>85</v>
      </c>
      <c r="D23" s="39" t="s">
        <v>86</v>
      </c>
      <c r="E23" s="40" t="s">
        <v>93</v>
      </c>
      <c r="F23" s="40" t="s">
        <v>95</v>
      </c>
      <c r="G23" s="36">
        <v>-510.81</v>
      </c>
      <c r="H23" s="36">
        <v>510.81</v>
      </c>
      <c r="I23" s="36"/>
      <c r="J23" s="4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5.25" customHeight="1">
      <c r="A24" s="43" t="s">
        <v>34</v>
      </c>
      <c r="B24" s="46"/>
      <c r="C24" s="47"/>
      <c r="D24" s="48" t="s">
        <v>35</v>
      </c>
      <c r="E24" s="40"/>
      <c r="F24" s="40"/>
      <c r="G24" s="31">
        <f>SUM(G25)</f>
        <v>-136686</v>
      </c>
      <c r="H24" s="31">
        <f>SUM(H25)</f>
        <v>-136686</v>
      </c>
      <c r="I24" s="31"/>
      <c r="J24" s="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2" customFormat="1" ht="65.25" customHeight="1">
      <c r="A25" s="37" t="s">
        <v>36</v>
      </c>
      <c r="B25" s="49"/>
      <c r="C25" s="50"/>
      <c r="D25" s="39" t="s">
        <v>37</v>
      </c>
      <c r="E25" s="54"/>
      <c r="F25" s="54"/>
      <c r="G25" s="36">
        <f>SUM(G26:G28)</f>
        <v>-136686</v>
      </c>
      <c r="H25" s="36">
        <f>SUM(H26:H28)</f>
        <v>-136686</v>
      </c>
      <c r="I25" s="36"/>
      <c r="J25" s="36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</row>
    <row r="26" spans="1:99" s="5" customFormat="1" ht="65.25" customHeight="1">
      <c r="A26" s="58" t="s">
        <v>67</v>
      </c>
      <c r="B26" s="58" t="s">
        <v>68</v>
      </c>
      <c r="C26" s="38" t="s">
        <v>38</v>
      </c>
      <c r="D26" s="39" t="s">
        <v>69</v>
      </c>
      <c r="E26" s="49" t="s">
        <v>39</v>
      </c>
      <c r="F26" s="56" t="s">
        <v>40</v>
      </c>
      <c r="G26" s="36">
        <f>SUM(H26+I26)</f>
        <v>-14115</v>
      </c>
      <c r="H26" s="36">
        <v>-14115</v>
      </c>
      <c r="I26" s="36"/>
      <c r="J26" s="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63">
      <c r="A27" s="58" t="s">
        <v>70</v>
      </c>
      <c r="B27" s="58" t="s">
        <v>71</v>
      </c>
      <c r="C27" s="38" t="s">
        <v>72</v>
      </c>
      <c r="D27" s="39" t="s">
        <v>73</v>
      </c>
      <c r="E27" s="49" t="s">
        <v>39</v>
      </c>
      <c r="F27" s="49" t="s">
        <v>40</v>
      </c>
      <c r="G27" s="36">
        <f>SUM(H27+I27)</f>
        <v>-342</v>
      </c>
      <c r="H27" s="36">
        <v>-342</v>
      </c>
      <c r="I27" s="36"/>
      <c r="J27" s="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63">
      <c r="A28" s="58" t="s">
        <v>74</v>
      </c>
      <c r="B28" s="58" t="s">
        <v>75</v>
      </c>
      <c r="C28" s="38" t="s">
        <v>76</v>
      </c>
      <c r="D28" s="39" t="s">
        <v>77</v>
      </c>
      <c r="E28" s="49" t="s">
        <v>39</v>
      </c>
      <c r="F28" s="49" t="s">
        <v>40</v>
      </c>
      <c r="G28" s="36">
        <f>SUM(H28+I28)</f>
        <v>-122229</v>
      </c>
      <c r="H28" s="36">
        <v>-122229</v>
      </c>
      <c r="I28" s="36"/>
      <c r="J28" s="3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5" customFormat="1" ht="75.75" customHeight="1">
      <c r="A29" s="43">
        <v>1500000</v>
      </c>
      <c r="B29" s="43"/>
      <c r="C29" s="44"/>
      <c r="D29" s="45" t="s">
        <v>50</v>
      </c>
      <c r="E29" s="55"/>
      <c r="F29" s="55"/>
      <c r="G29" s="31">
        <f>SUM(G30)</f>
        <v>378605</v>
      </c>
      <c r="H29" s="31">
        <f>SUM(H30)</f>
        <v>437</v>
      </c>
      <c r="I29" s="31">
        <f>SUM(I30)</f>
        <v>378168</v>
      </c>
      <c r="J29" s="31">
        <f>SUM(J30)</f>
        <v>378168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5" customFormat="1" ht="75" customHeight="1">
      <c r="A30" s="37">
        <v>1510000</v>
      </c>
      <c r="B30" s="37"/>
      <c r="C30" s="38"/>
      <c r="D30" s="42" t="s">
        <v>51</v>
      </c>
      <c r="E30" s="40"/>
      <c r="F30" s="40"/>
      <c r="G30" s="36">
        <f>G31+G32+G33+G34</f>
        <v>378605</v>
      </c>
      <c r="H30" s="36">
        <f>H31+H32+H33+H34</f>
        <v>437</v>
      </c>
      <c r="I30" s="36">
        <f>I31+I32+I33+I34</f>
        <v>378168</v>
      </c>
      <c r="J30" s="36">
        <f>J31+J32+J33+J34</f>
        <v>378168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5" customFormat="1" ht="89.25" customHeight="1">
      <c r="A31" s="37">
        <v>1512111</v>
      </c>
      <c r="B31" s="37">
        <v>2111</v>
      </c>
      <c r="C31" s="53" t="s">
        <v>63</v>
      </c>
      <c r="D31" s="42" t="s">
        <v>64</v>
      </c>
      <c r="E31" s="40" t="s">
        <v>49</v>
      </c>
      <c r="F31" s="40" t="s">
        <v>41</v>
      </c>
      <c r="G31" s="36">
        <v>119000</v>
      </c>
      <c r="H31" s="36"/>
      <c r="I31" s="36">
        <f>SUM(J31)</f>
        <v>119000</v>
      </c>
      <c r="J31" s="36">
        <v>119000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5" customFormat="1" ht="75" customHeight="1">
      <c r="A32" s="37">
        <v>1516030</v>
      </c>
      <c r="B32" s="37">
        <v>6030</v>
      </c>
      <c r="C32" s="53" t="s">
        <v>7</v>
      </c>
      <c r="D32" s="42" t="s">
        <v>12</v>
      </c>
      <c r="E32" s="40" t="s">
        <v>8</v>
      </c>
      <c r="F32" s="40" t="s">
        <v>23</v>
      </c>
      <c r="G32" s="36">
        <f>H32+I32</f>
        <v>437</v>
      </c>
      <c r="H32" s="36">
        <v>437</v>
      </c>
      <c r="I32" s="36">
        <f>SUM(J32)</f>
        <v>0</v>
      </c>
      <c r="J32" s="4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5" customFormat="1" ht="66.75" customHeight="1">
      <c r="A33" s="37">
        <v>1517370</v>
      </c>
      <c r="B33" s="37">
        <v>7370</v>
      </c>
      <c r="C33" s="53" t="s">
        <v>65</v>
      </c>
      <c r="D33" s="42" t="s">
        <v>66</v>
      </c>
      <c r="E33" s="40" t="s">
        <v>8</v>
      </c>
      <c r="F33" s="40" t="s">
        <v>23</v>
      </c>
      <c r="G33" s="36">
        <v>288580</v>
      </c>
      <c r="H33" s="36"/>
      <c r="I33" s="36">
        <f>SUM(J33)</f>
        <v>288580</v>
      </c>
      <c r="J33" s="41">
        <v>288580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s="5" customFormat="1" ht="66.75" customHeight="1">
      <c r="A34" s="37">
        <v>1517461</v>
      </c>
      <c r="B34" s="37">
        <v>7461</v>
      </c>
      <c r="C34" s="53" t="s">
        <v>57</v>
      </c>
      <c r="D34" s="42" t="s">
        <v>58</v>
      </c>
      <c r="E34" s="40" t="s">
        <v>8</v>
      </c>
      <c r="F34" s="40" t="s">
        <v>23</v>
      </c>
      <c r="G34" s="36">
        <v>-29412</v>
      </c>
      <c r="H34" s="36"/>
      <c r="I34" s="36">
        <f>SUM(J34)</f>
        <v>-29412</v>
      </c>
      <c r="J34" s="41">
        <v>-29412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61" customFormat="1" ht="47.25">
      <c r="A35" s="63" t="s">
        <v>79</v>
      </c>
      <c r="B35" s="64"/>
      <c r="C35" s="47"/>
      <c r="D35" s="48" t="s">
        <v>87</v>
      </c>
      <c r="E35" s="59"/>
      <c r="F35" s="59"/>
      <c r="G35" s="31">
        <f aca="true" t="shared" si="1" ref="G35:J36">SUM(G36)</f>
        <v>250000</v>
      </c>
      <c r="H35" s="31">
        <f t="shared" si="1"/>
        <v>150000</v>
      </c>
      <c r="I35" s="31">
        <f t="shared" si="1"/>
        <v>100000</v>
      </c>
      <c r="J35" s="31">
        <f t="shared" si="1"/>
        <v>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</row>
    <row r="36" spans="1:99" s="5" customFormat="1" ht="57.75" customHeight="1">
      <c r="A36" s="66" t="s">
        <v>80</v>
      </c>
      <c r="B36" s="67"/>
      <c r="C36" s="50"/>
      <c r="D36" s="39" t="s">
        <v>88</v>
      </c>
      <c r="E36" s="62"/>
      <c r="F36" s="40"/>
      <c r="G36" s="36">
        <f t="shared" si="1"/>
        <v>250000</v>
      </c>
      <c r="H36" s="36">
        <f t="shared" si="1"/>
        <v>150000</v>
      </c>
      <c r="I36" s="36">
        <f t="shared" si="1"/>
        <v>100000</v>
      </c>
      <c r="J36" s="36">
        <f t="shared" si="1"/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5" customFormat="1" ht="74.25" customHeight="1">
      <c r="A37" s="66">
        <v>3118841</v>
      </c>
      <c r="B37" s="67">
        <v>8841</v>
      </c>
      <c r="C37" s="68">
        <v>1060</v>
      </c>
      <c r="D37" s="39" t="s">
        <v>92</v>
      </c>
      <c r="E37" s="62" t="s">
        <v>91</v>
      </c>
      <c r="F37" s="40" t="s">
        <v>94</v>
      </c>
      <c r="G37" s="36">
        <f>SUM(H37+I37)</f>
        <v>250000</v>
      </c>
      <c r="H37" s="36">
        <v>150000</v>
      </c>
      <c r="I37" s="36">
        <v>100000</v>
      </c>
      <c r="J37" s="4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61" customFormat="1" ht="47.25">
      <c r="A38" s="63" t="s">
        <v>81</v>
      </c>
      <c r="B38" s="64"/>
      <c r="C38" s="47"/>
      <c r="D38" s="48" t="s">
        <v>89</v>
      </c>
      <c r="E38" s="59"/>
      <c r="F38" s="59"/>
      <c r="G38" s="31">
        <f aca="true" t="shared" si="2" ref="G38:J39">SUM(G39)</f>
        <v>-15100</v>
      </c>
      <c r="H38" s="31">
        <f t="shared" si="2"/>
        <v>-15100</v>
      </c>
      <c r="I38" s="31">
        <f t="shared" si="2"/>
        <v>0</v>
      </c>
      <c r="J38" s="31">
        <f t="shared" si="2"/>
        <v>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</row>
    <row r="39" spans="1:99" s="5" customFormat="1" ht="47.25">
      <c r="A39" s="63" t="s">
        <v>82</v>
      </c>
      <c r="B39" s="64"/>
      <c r="C39" s="47"/>
      <c r="D39" s="39" t="s">
        <v>90</v>
      </c>
      <c r="E39" s="40"/>
      <c r="F39" s="40"/>
      <c r="G39" s="36">
        <f t="shared" si="2"/>
        <v>-15100</v>
      </c>
      <c r="H39" s="36">
        <f t="shared" si="2"/>
        <v>-15100</v>
      </c>
      <c r="I39" s="36">
        <f t="shared" si="2"/>
        <v>0</v>
      </c>
      <c r="J39" s="36">
        <f t="shared" si="2"/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s="5" customFormat="1" ht="94.5">
      <c r="A40" s="65" t="s">
        <v>83</v>
      </c>
      <c r="B40" s="65" t="s">
        <v>84</v>
      </c>
      <c r="C40" s="38" t="s">
        <v>85</v>
      </c>
      <c r="D40" s="39" t="s">
        <v>86</v>
      </c>
      <c r="E40" s="40" t="s">
        <v>93</v>
      </c>
      <c r="F40" s="40" t="s">
        <v>95</v>
      </c>
      <c r="G40" s="36">
        <f>SUM(H40+I40)</f>
        <v>-15100</v>
      </c>
      <c r="H40" s="36">
        <v>-15100</v>
      </c>
      <c r="I40" s="36"/>
      <c r="J40" s="4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10" customFormat="1" ht="27" customHeight="1">
      <c r="A41" s="35"/>
      <c r="B41" s="35"/>
      <c r="C41" s="35"/>
      <c r="D41" s="17" t="s">
        <v>1</v>
      </c>
      <c r="E41" s="35"/>
      <c r="F41" s="35"/>
      <c r="G41" s="31">
        <f>SUM(G13+G24+G29+G35+G38)+G21</f>
        <v>4006287.81</v>
      </c>
      <c r="H41" s="31">
        <f>SUM(H13+H24+H29+H35+H38)+H21</f>
        <v>3190969.81</v>
      </c>
      <c r="I41" s="31">
        <f>SUM(I13+I24+I29+I35+I38)+I21</f>
        <v>815318</v>
      </c>
      <c r="J41" s="31">
        <f>SUM(J13+J24+J29+J35+J38)+J21</f>
        <v>715318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4:10" ht="9" customHeight="1">
      <c r="D42" s="2"/>
      <c r="E42" s="2"/>
      <c r="F42" s="2"/>
      <c r="G42" s="2"/>
      <c r="H42" s="15"/>
      <c r="I42" s="15"/>
      <c r="J42" s="15"/>
    </row>
    <row r="43" spans="1:99" s="12" customFormat="1" ht="18.75">
      <c r="A43" s="14" t="s">
        <v>2</v>
      </c>
      <c r="B43" s="14"/>
      <c r="C43" s="14"/>
      <c r="D43" s="8"/>
      <c r="E43" s="8"/>
      <c r="F43" s="14" t="s">
        <v>32</v>
      </c>
      <c r="G43" s="18"/>
      <c r="H43" s="18"/>
      <c r="I43" s="18"/>
      <c r="J43" s="18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12" customFormat="1" ht="18.75">
      <c r="A44" s="14"/>
      <c r="B44" s="14"/>
      <c r="C44" s="14"/>
      <c r="D44" s="8"/>
      <c r="E44" s="8"/>
      <c r="F44" s="8"/>
      <c r="G44" s="8"/>
      <c r="H44" s="18"/>
      <c r="I44" s="18"/>
      <c r="J44" s="1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12" customFormat="1" ht="18.75">
      <c r="A45" s="8" t="s">
        <v>3</v>
      </c>
      <c r="B45" s="8"/>
      <c r="C45" s="8"/>
      <c r="D45" s="8"/>
      <c r="E45" s="8"/>
      <c r="F45" s="8"/>
      <c r="G45" s="8"/>
      <c r="H45" s="18"/>
      <c r="I45" s="18"/>
      <c r="J45" s="18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12" customFormat="1" ht="18.75">
      <c r="A46" s="8" t="s">
        <v>4</v>
      </c>
      <c r="B46" s="8"/>
      <c r="C46" s="8"/>
      <c r="D46" s="8"/>
      <c r="E46" s="8"/>
      <c r="F46" s="8"/>
      <c r="G46" s="8"/>
      <c r="H46" s="18"/>
      <c r="I46" s="18"/>
      <c r="J46" s="18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12" customFormat="1" ht="18.75">
      <c r="A47" s="8" t="s">
        <v>5</v>
      </c>
      <c r="B47" s="8"/>
      <c r="C47" s="8"/>
      <c r="D47" s="8"/>
      <c r="E47" s="8"/>
      <c r="F47" s="8" t="s">
        <v>33</v>
      </c>
      <c r="G47" s="8"/>
      <c r="H47" s="18"/>
      <c r="I47" s="18"/>
      <c r="J47" s="1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10" ht="12.75">
      <c r="A48" s="6"/>
      <c r="B48" s="6"/>
      <c r="C48" s="6"/>
      <c r="D48" s="6"/>
      <c r="E48" s="6"/>
      <c r="F48" s="6"/>
      <c r="G48" s="6"/>
      <c r="H48" s="19"/>
      <c r="I48" s="19"/>
      <c r="J48" s="19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  <row r="53" spans="8:10" ht="12.75">
      <c r="H53" s="20"/>
      <c r="I53" s="20"/>
      <c r="J53" s="20"/>
    </row>
    <row r="54" spans="8:10" ht="12.75">
      <c r="H54" s="20"/>
      <c r="I54" s="20"/>
      <c r="J54" s="20"/>
    </row>
    <row r="55" spans="8:10" ht="12.75">
      <c r="H55" s="20"/>
      <c r="I55" s="20"/>
      <c r="J55" s="20"/>
    </row>
    <row r="56" spans="8:10" ht="12.75">
      <c r="H56" s="20"/>
      <c r="I56" s="20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  <row r="61" spans="8:10" ht="12.75">
      <c r="H61" s="20"/>
      <c r="I61" s="20"/>
      <c r="J61" s="20"/>
    </row>
    <row r="62" spans="8:10" ht="12.75">
      <c r="H62" s="20"/>
      <c r="I62" s="20"/>
      <c r="J62" s="20"/>
    </row>
    <row r="63" spans="8:10" ht="12.75">
      <c r="H63" s="20"/>
      <c r="I63" s="20"/>
      <c r="J63" s="20"/>
    </row>
    <row r="64" spans="8:10" ht="12.75">
      <c r="H64" s="20"/>
      <c r="I64" s="20"/>
      <c r="J64" s="20"/>
    </row>
    <row r="65" spans="8:10" ht="12.75">
      <c r="H65" s="20"/>
      <c r="I65" s="20"/>
      <c r="J65" s="20"/>
    </row>
    <row r="66" spans="8:10" ht="12.75">
      <c r="H66" s="20"/>
      <c r="I66" s="20"/>
      <c r="J66" s="20"/>
    </row>
    <row r="67" spans="8:10" ht="12.75">
      <c r="H67" s="20"/>
      <c r="I67" s="20"/>
      <c r="J67" s="20"/>
    </row>
    <row r="68" spans="8:10" ht="12.75">
      <c r="H68" s="20"/>
      <c r="I68" s="20"/>
      <c r="J68" s="20"/>
    </row>
    <row r="69" spans="8:10" ht="12.75">
      <c r="H69" s="20"/>
      <c r="I69" s="20"/>
      <c r="J69" s="20"/>
    </row>
    <row r="70" spans="8:10" ht="12.75">
      <c r="H70" s="20"/>
      <c r="I70" s="20"/>
      <c r="J70" s="20"/>
    </row>
    <row r="71" spans="8:10" ht="12.75">
      <c r="H71" s="20"/>
      <c r="I71" s="20"/>
      <c r="J71" s="20"/>
    </row>
    <row r="72" spans="8:10" ht="12.75">
      <c r="H72" s="20"/>
      <c r="I72" s="20"/>
      <c r="J72" s="20"/>
    </row>
    <row r="73" spans="8:10" ht="12.75">
      <c r="H73" s="20"/>
      <c r="I73" s="20"/>
      <c r="J73" s="20"/>
    </row>
  </sheetData>
  <sheetProtection/>
  <mergeCells count="12">
    <mergeCell ref="G5:H5"/>
    <mergeCell ref="A7:J7"/>
    <mergeCell ref="E10:E11"/>
    <mergeCell ref="A10:A11"/>
    <mergeCell ref="D10:D11"/>
    <mergeCell ref="F10:F11"/>
    <mergeCell ref="G10:G11"/>
    <mergeCell ref="C10:C11"/>
    <mergeCell ref="H10:H11"/>
    <mergeCell ref="I10:J10"/>
    <mergeCell ref="A8:J8"/>
    <mergeCell ref="B10:B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2019-11-25T13:04:41Z</cp:lastPrinted>
  <dcterms:created xsi:type="dcterms:W3CDTF">2008-01-03T14:25:14Z</dcterms:created>
  <dcterms:modified xsi:type="dcterms:W3CDTF">2019-11-25T13:04:48Z</dcterms:modified>
  <cp:category/>
  <cp:version/>
  <cp:contentType/>
  <cp:contentStatus/>
</cp:coreProperties>
</file>